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NA8707\AppData\Local\Microsoft\Windows\INetCache\Content.Outlook\S3EZX06H\"/>
    </mc:Choice>
  </mc:AlternateContent>
  <xr:revisionPtr revIDLastSave="0" documentId="13_ncr:1_{B249ECF1-5215-4334-830A-F264F3913CFF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Ecole primaire Upendo" sheetId="2" r:id="rId1"/>
    <sheet name="Ecole primaire Msawato" sheetId="6" r:id="rId2"/>
  </sheets>
  <definedNames>
    <definedName name="_xlnm.Print_Area" localSheetId="1">'Ecole primaire Msawato'!$A$1:$G$50</definedName>
    <definedName name="_xlnm.Print_Area" localSheetId="0">'Ecole primaire Upendo'!$A$1:$I$60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6" l="1"/>
  <c r="F28" i="6" l="1"/>
  <c r="F16" i="6"/>
  <c r="F41" i="6"/>
  <c r="F39" i="6"/>
  <c r="F53" i="2"/>
  <c r="F23" i="2" l="1"/>
  <c r="F43" i="2"/>
  <c r="F37" i="2"/>
  <c r="F46" i="2"/>
  <c r="F25" i="6"/>
  <c r="F20" i="6"/>
  <c r="F35" i="2"/>
  <c r="F55" i="2"/>
  <c r="F32" i="2"/>
  <c r="F16" i="2"/>
  <c r="F28" i="2"/>
  <c r="F58" i="2" l="1"/>
  <c r="F45" i="6"/>
  <c r="F43" i="6" l="1"/>
  <c r="F48" i="6" s="1"/>
</calcChain>
</file>

<file path=xl/sharedStrings.xml><?xml version="1.0" encoding="utf-8"?>
<sst xmlns="http://schemas.openxmlformats.org/spreadsheetml/2006/main" count="224" uniqueCount="124">
  <si>
    <t xml:space="preserve">Type : </t>
  </si>
  <si>
    <t xml:space="preserve">Elaboré par: </t>
  </si>
  <si>
    <t xml:space="preserve">Date: </t>
  </si>
  <si>
    <t>Champs d’action :</t>
  </si>
  <si>
    <t>Référence de l'activité sur le PO :</t>
  </si>
  <si>
    <t xml:space="preserve">Contrat/mission/Activité: </t>
  </si>
  <si>
    <t xml:space="preserve">Période: </t>
  </si>
  <si>
    <t xml:space="preserve">Nombre de Participants ( optionnel ): </t>
  </si>
  <si>
    <t>Contractant/Nom :</t>
  </si>
  <si>
    <t>N°</t>
  </si>
  <si>
    <t>LIBELLE</t>
  </si>
  <si>
    <t>Quantité 1</t>
  </si>
  <si>
    <t>Unité 1</t>
  </si>
  <si>
    <t>Prix Unitaire
(USD)</t>
  </si>
  <si>
    <t>Total
(USD)</t>
  </si>
  <si>
    <t>Observations</t>
  </si>
  <si>
    <t>1.1</t>
  </si>
  <si>
    <t>1.2</t>
  </si>
  <si>
    <t>1.3</t>
  </si>
  <si>
    <t>1.4</t>
  </si>
  <si>
    <t>1.5</t>
  </si>
  <si>
    <t>2.1</t>
  </si>
  <si>
    <t>2.2</t>
  </si>
  <si>
    <t>2.4</t>
  </si>
  <si>
    <t>3.1</t>
  </si>
  <si>
    <t>3.2</t>
  </si>
  <si>
    <t>TOTAL (USD)</t>
  </si>
  <si>
    <t>Gouvernance</t>
  </si>
  <si>
    <t>Réhabilitation de deux écoles et d’un terrain de football en ville de Goma.</t>
  </si>
  <si>
    <t>Réhabilitation école primaire Upendo</t>
  </si>
  <si>
    <t>SOUS PAVEMENT</t>
  </si>
  <si>
    <t>SYSTEME DE RECUPERATION DES EAUX PLUVIEUSES (3 POINTS DE STATION D’APPROVISIONNEMENT)</t>
  </si>
  <si>
    <t>RETOUCHE PEINTURE</t>
  </si>
  <si>
    <t>REHABILITATION LATRINE</t>
  </si>
  <si>
    <t>REMBLAIS DANS LA COUR</t>
  </si>
  <si>
    <t>NIVELLEMENT DE LA COUR</t>
  </si>
  <si>
    <t>TRANPORT ET IMPREVU (1,5%)</t>
  </si>
  <si>
    <t>MAIN D’ŒUVRE (30%)</t>
  </si>
  <si>
    <t>2.3</t>
  </si>
  <si>
    <t>1.6</t>
  </si>
  <si>
    <t>3.5</t>
  </si>
  <si>
    <t>4.1</t>
  </si>
  <si>
    <t>4.2</t>
  </si>
  <si>
    <t>4.3</t>
  </si>
  <si>
    <t>4.4</t>
  </si>
  <si>
    <t>4.5</t>
  </si>
  <si>
    <t>4.6</t>
  </si>
  <si>
    <t>5.1</t>
  </si>
  <si>
    <t>6.1</t>
  </si>
  <si>
    <t>6.2</t>
  </si>
  <si>
    <t>6.3</t>
  </si>
  <si>
    <t>6.4</t>
  </si>
  <si>
    <t>6.5</t>
  </si>
  <si>
    <t>6.6</t>
  </si>
  <si>
    <t>7.1</t>
  </si>
  <si>
    <t>8.1</t>
  </si>
  <si>
    <t>REHABILITATION DE LA FONDATION ET SOUS PAVEMENT</t>
  </si>
  <si>
    <t>RETOUCHE DE MURS</t>
  </si>
  <si>
    <t>PEINTURE</t>
  </si>
  <si>
    <t>HUISSERIES EN BOIS</t>
  </si>
  <si>
    <t>RETOUCHE DE LA TOITURE</t>
  </si>
  <si>
    <t>ELECTRICITE</t>
  </si>
  <si>
    <t>Réhabilitation école primaire Msawato</t>
  </si>
  <si>
    <t>Benne (5m3)</t>
  </si>
  <si>
    <t>m3</t>
  </si>
  <si>
    <t>Sac</t>
  </si>
  <si>
    <t>Pieces</t>
  </si>
  <si>
    <t>FFT</t>
  </si>
  <si>
    <t>SCEAU (20L)</t>
  </si>
  <si>
    <t xml:space="preserve">pieces </t>
  </si>
  <si>
    <t>Kg</t>
  </si>
  <si>
    <t>fft</t>
  </si>
  <si>
    <t>Camion citerne (5m3)</t>
  </si>
  <si>
    <t>(benne) 5m3</t>
  </si>
  <si>
    <t>Pces</t>
  </si>
  <si>
    <t>kg</t>
  </si>
  <si>
    <t>Main d'œuvre</t>
  </si>
  <si>
    <t>Main d'oeuvre</t>
  </si>
  <si>
    <t>5.2</t>
  </si>
  <si>
    <t>4.7</t>
  </si>
  <si>
    <t>Gravier Traditionnel (gravillon issu de lave volcanique de 20/25)</t>
  </si>
  <si>
    <t>Gros sable (Sable lavé en provenance d'Idjwi, gros sable)</t>
  </si>
  <si>
    <t>Ciment (portland PCA 32,5%)</t>
  </si>
  <si>
    <t>Eau (Eau de gachage en provenance de la REGIDESO)</t>
  </si>
  <si>
    <t>Fut citerne (Citerne en PVC de 3000L)</t>
  </si>
  <si>
    <t>Gouttières  (goutière en PVC 6m)</t>
  </si>
  <si>
    <t>Accessoires de fixation (Crochet métalique, coude en pvc de diametre 110mm, attache en PVC)</t>
  </si>
  <si>
    <t>Tuyau en PVC 110 (tuyau en pvc de diametre 110mm)</t>
  </si>
  <si>
    <t>Peinture (couleur latex de teinte à determiner)</t>
  </si>
  <si>
    <t>Accessoires (pinceau pour peinture modele acrulique de deux pouces, rouleau pour peinture de 180mm mono couche)</t>
  </si>
  <si>
    <t>Chevron chevron en bois jaune de 5cm/5cm (en bois jaune de 5cmx5cmx300cm)</t>
  </si>
  <si>
    <t>Mdrier (en bois jaune de 10cmx5cmx300cm)</t>
  </si>
  <si>
    <t>Tôles (ondulées galvanisées BG28 peinte en anti-rouille)</t>
  </si>
  <si>
    <t>Portes (porte en planche 80/210cm, bois jaune)</t>
  </si>
  <si>
    <t>Clou (clou de diametre  6, 8, 10,12mm)</t>
  </si>
  <si>
    <t>Planche (planche en bois jaune de 30cmx3cmx300cm)</t>
  </si>
  <si>
    <t>Vidage manuel suivant le standard WASH (Vider le déchets, nettoyer la fosse en appliquant les produits de desinfection (chlore et biol) d'1 pastille de 20 gr/m3 et pompage de la boue, aspiration de la graisse)</t>
  </si>
  <si>
    <t>Installation (tubage,fillerie,fournitures et pose des 8prises et 5 interupteurs, de 8 lampes led )</t>
  </si>
  <si>
    <t>Sour e et appareillage (fourniture et pose d'une battérie de 200amp, 2 panneaux solaire de 200watt)</t>
  </si>
  <si>
    <t>Remblais dans la cour (apport de gravillon de 02/05 pour elever et égaliser le niveau du terrain conformement au plan de conception)</t>
  </si>
  <si>
    <t>Nivellement de la cour (déterminer le niveau à l'aide de l'appareil topographique (Niveau), proceder au concassage manuel sur base de niveau donné et aménager les marches y compris les rampes sur la ligne de différence des niveaux.voir le plan de conception.)</t>
  </si>
  <si>
    <t>Transport (Manutention et mouvement des matériaux vers le chantier)</t>
  </si>
  <si>
    <t>Transport (manutention et mouvement des matériaux vers le chantier)</t>
  </si>
  <si>
    <t>Débris pour remblais (apport de gravillon de 30/25 pour elever et égaliser le niveau du terrain conformement au plan de conception)</t>
  </si>
  <si>
    <t>Moellons (pièrre concassée de 30/25)</t>
  </si>
  <si>
    <t>Fut citerne plastique (Citerne en PVC de 3000L)</t>
  </si>
  <si>
    <t>Accessoires de fixation ( Crochet métalique, coude en pvc de diametre 110mm, attache en PVC)</t>
  </si>
  <si>
    <t>chevron (en bois jaune de 5cmx5cmx300cm)</t>
  </si>
  <si>
    <t>clous (clou de diametre  6, 8, 10,12mm)</t>
  </si>
  <si>
    <t>Madriers (en bois jaune de 10cmx5cmx300cm)</t>
  </si>
  <si>
    <t>Planche de rive y compris toute suggestion (planche en bois rouge de 30cmx3cmx300cm)</t>
  </si>
  <si>
    <t>Tôles  (ondulées galvanisées BG28 )</t>
  </si>
  <si>
    <t>Clou des tôles (clou de diametre  10mm)</t>
  </si>
  <si>
    <t>Instatllation (tubage,fillerie,fournitures et pose des 8prises et 5 interupteurs, de 8 lampes led )</t>
  </si>
  <si>
    <t>Source et appareillage (fourniture et pose d'une battérie de 200amp, 2 panneaux solaire de 200watt)</t>
  </si>
  <si>
    <t>Tôles (ondulées galvanisées BG28 )</t>
  </si>
  <si>
    <t xml:space="preserve">Vidage manuel suivant le standard WASH (Vider le déchets, nettoyer la fosse en appliquant les produits de desinfection (chlore et biol) d'1 pastille de 20 gr/m3 et pompage de la boue, aspiration de la graisse, </t>
  </si>
  <si>
    <t>Eau (Eau de gachage)</t>
  </si>
  <si>
    <t>Fourniture et pose porte (porte (80/210cm) en tôle ondulée avec structure en chevron de 5cmx5cmx300cm)</t>
  </si>
  <si>
    <t>Consultance</t>
  </si>
  <si>
    <t>TRANPORT (1,5%)</t>
  </si>
  <si>
    <t>Modèle d'offre Financière phase 2</t>
  </si>
  <si>
    <t>Projet : RESICO</t>
  </si>
  <si>
    <t>Modèle d'offre Financière phase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</si>
</sst>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€"/>
    <numFmt numFmtId="165" formatCode="#,##0.00\ [$$-C0C]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C00000"/>
      <name val="Times New Roman"/>
      <family val="1"/>
    </font>
    <font>
      <b/>
      <sz val="12"/>
      <name val="Times New Roman"/>
      <family val="1"/>
    </font>
    <font>
      <sz val="12"/>
      <color theme="1" tint="0.499984740745262"/>
      <name val="Times New Roman"/>
      <family val="1"/>
    </font>
    <font>
      <sz val="12"/>
      <name val="Times New Roman"/>
      <family val="1"/>
    </font>
    <font>
      <b/>
      <sz val="12"/>
      <color theme="1" tint="0.49998474074526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center" vertical="center"/>
    </xf>
    <xf numFmtId="0" fontId="7" fillId="5" borderId="5" xfId="0" applyFont="1" applyFill="1" applyBorder="1"/>
    <xf numFmtId="49" fontId="8" fillId="0" borderId="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7" fillId="5" borderId="5" xfId="0" applyFont="1" applyFill="1" applyBorder="1" applyAlignment="1">
      <alignment horizontal="left"/>
    </xf>
    <xf numFmtId="49" fontId="8" fillId="2" borderId="5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5" xfId="0" applyFont="1" applyBorder="1" applyAlignment="1">
      <alignment horizontal="left" wrapText="1"/>
    </xf>
    <xf numFmtId="164" fontId="3" fillId="3" borderId="5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3" fillId="0" borderId="27" xfId="0" applyFont="1" applyBorder="1" applyAlignment="1">
      <alignment vertical="center"/>
    </xf>
    <xf numFmtId="0" fontId="7" fillId="5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vertical="center"/>
    </xf>
    <xf numFmtId="165" fontId="3" fillId="0" borderId="5" xfId="0" applyNumberFormat="1" applyFont="1" applyBorder="1" applyAlignment="1">
      <alignment horizontal="center" vertical="center"/>
    </xf>
    <xf numFmtId="164" fontId="3" fillId="0" borderId="0" xfId="0" applyNumberFormat="1" applyFont="1"/>
    <xf numFmtId="164" fontId="6" fillId="6" borderId="28" xfId="0" applyNumberFormat="1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/>
    </xf>
    <xf numFmtId="164" fontId="3" fillId="2" borderId="0" xfId="0" applyNumberFormat="1" applyFont="1" applyFill="1"/>
    <xf numFmtId="0" fontId="2" fillId="3" borderId="1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9" fillId="5" borderId="5" xfId="0" applyFont="1" applyFill="1" applyBorder="1"/>
    <xf numFmtId="0" fontId="3" fillId="0" borderId="5" xfId="0" applyFont="1" applyBorder="1" applyAlignment="1">
      <alignment vertical="center" wrapText="1"/>
    </xf>
    <xf numFmtId="0" fontId="2" fillId="0" borderId="0" xfId="0" applyFont="1"/>
    <xf numFmtId="9" fontId="3" fillId="0" borderId="0" xfId="0" applyNumberFormat="1" applyFont="1"/>
    <xf numFmtId="0" fontId="2" fillId="0" borderId="5" xfId="0" applyFont="1" applyBorder="1" applyAlignment="1">
      <alignment horizontal="left"/>
    </xf>
    <xf numFmtId="9" fontId="3" fillId="2" borderId="0" xfId="0" applyNumberFormat="1" applyFont="1" applyFill="1"/>
    <xf numFmtId="0" fontId="9" fillId="5" borderId="5" xfId="0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0" fontId="2" fillId="0" borderId="5" xfId="0" applyFont="1" applyBorder="1" applyAlignment="1">
      <alignment horizontal="center"/>
    </xf>
    <xf numFmtId="164" fontId="6" fillId="6" borderId="32" xfId="0" applyNumberFormat="1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5" fillId="4" borderId="29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left" vertical="center"/>
    </xf>
    <xf numFmtId="0" fontId="2" fillId="5" borderId="2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14" fontId="3" fillId="2" borderId="8" xfId="0" applyNumberFormat="1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2" borderId="15" xfId="0" applyFont="1" applyFill="1" applyBorder="1" applyAlignment="1">
      <alignment horizontal="center" vertical="top"/>
    </xf>
    <xf numFmtId="0" fontId="4" fillId="2" borderId="16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center" vertical="top"/>
    </xf>
    <xf numFmtId="0" fontId="4" fillId="2" borderId="21" xfId="0" applyFont="1" applyFill="1" applyBorder="1" applyAlignment="1">
      <alignment horizontal="center" vertical="top"/>
    </xf>
    <xf numFmtId="0" fontId="4" fillId="2" borderId="22" xfId="0" applyFont="1" applyFill="1" applyBorder="1" applyAlignment="1">
      <alignment horizontal="center" vertical="top"/>
    </xf>
    <xf numFmtId="0" fontId="4" fillId="2" borderId="23" xfId="0" applyFont="1" applyFill="1" applyBorder="1" applyAlignment="1">
      <alignment horizontal="center" vertical="top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5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82770-B7C7-4885-A909-3EC5B3D77FA5}">
  <sheetPr>
    <pageSetUpPr fitToPage="1"/>
  </sheetPr>
  <dimension ref="A2:I61"/>
  <sheetViews>
    <sheetView view="pageBreakPreview" zoomScale="90" zoomScaleNormal="110" zoomScaleSheetLayoutView="90" workbookViewId="0">
      <selection activeCell="E56" sqref="E56:F56"/>
    </sheetView>
  </sheetViews>
  <sheetFormatPr baseColWidth="10" defaultColWidth="10.88671875" defaultRowHeight="15.6" x14ac:dyDescent="0.3"/>
  <cols>
    <col min="1" max="1" width="6.109375" style="3" customWidth="1"/>
    <col min="2" max="2" width="62.5546875" style="3" customWidth="1"/>
    <col min="3" max="3" width="13.6640625" style="3" customWidth="1"/>
    <col min="4" max="4" width="12.6640625" style="3" customWidth="1"/>
    <col min="5" max="5" width="14.5546875" style="3" customWidth="1"/>
    <col min="6" max="6" width="13.33203125" style="3" customWidth="1"/>
    <col min="7" max="7" width="29.109375" style="3" customWidth="1"/>
    <col min="8" max="9" width="10.88671875" style="3" hidden="1" customWidth="1"/>
    <col min="10" max="10" width="18.44140625" style="3" customWidth="1"/>
    <col min="11" max="16384" width="10.88671875" style="3"/>
  </cols>
  <sheetData>
    <row r="2" spans="1:9" ht="16.2" thickBot="1" x14ac:dyDescent="0.35">
      <c r="B2" s="2" t="s">
        <v>123</v>
      </c>
    </row>
    <row r="3" spans="1:9" ht="14.85" customHeight="1" x14ac:dyDescent="0.3">
      <c r="B3" s="58" t="s">
        <v>122</v>
      </c>
      <c r="D3" s="44" t="s">
        <v>0</v>
      </c>
      <c r="E3" s="65" t="s">
        <v>119</v>
      </c>
      <c r="F3" s="66"/>
    </row>
    <row r="4" spans="1:9" x14ac:dyDescent="0.3">
      <c r="B4" s="5"/>
      <c r="D4" s="45" t="s">
        <v>1</v>
      </c>
      <c r="E4" s="67"/>
      <c r="F4" s="68"/>
      <c r="I4" s="2"/>
    </row>
    <row r="5" spans="1:9" ht="16.2" thickBot="1" x14ac:dyDescent="0.35">
      <c r="D5" s="46" t="s">
        <v>2</v>
      </c>
      <c r="E5" s="69"/>
      <c r="F5" s="70"/>
      <c r="I5" s="2"/>
    </row>
    <row r="6" spans="1:9" ht="16.2" thickBot="1" x14ac:dyDescent="0.35">
      <c r="I6" s="2"/>
    </row>
    <row r="7" spans="1:9" ht="17.100000000000001" customHeight="1" x14ac:dyDescent="0.3">
      <c r="B7" s="8" t="s">
        <v>3</v>
      </c>
      <c r="C7" s="71" t="s">
        <v>27</v>
      </c>
      <c r="D7" s="72"/>
      <c r="E7" s="72"/>
      <c r="F7" s="73"/>
      <c r="I7" s="2"/>
    </row>
    <row r="8" spans="1:9" ht="17.100000000000001" customHeight="1" x14ac:dyDescent="0.3">
      <c r="B8" s="9" t="s">
        <v>4</v>
      </c>
      <c r="C8" s="77"/>
      <c r="D8" s="78"/>
      <c r="E8" s="78"/>
      <c r="F8" s="79"/>
      <c r="H8" s="2"/>
      <c r="I8" s="2"/>
    </row>
    <row r="9" spans="1:9" ht="31.5" customHeight="1" x14ac:dyDescent="0.3">
      <c r="B9" s="10" t="s">
        <v>5</v>
      </c>
      <c r="C9" s="74" t="s">
        <v>28</v>
      </c>
      <c r="D9" s="75"/>
      <c r="E9" s="75"/>
      <c r="F9" s="76"/>
      <c r="H9" s="2"/>
      <c r="I9" s="2"/>
    </row>
    <row r="10" spans="1:9" ht="17.100000000000001" customHeight="1" x14ac:dyDescent="0.3">
      <c r="B10" s="10" t="s">
        <v>6</v>
      </c>
      <c r="C10" s="80"/>
      <c r="D10" s="81"/>
      <c r="E10" s="81"/>
      <c r="F10" s="82"/>
      <c r="H10" s="2"/>
      <c r="I10" s="2"/>
    </row>
    <row r="11" spans="1:9" ht="17.100000000000001" customHeight="1" x14ac:dyDescent="0.3">
      <c r="B11" s="11" t="s">
        <v>7</v>
      </c>
      <c r="C11" s="83"/>
      <c r="D11" s="84"/>
      <c r="E11" s="84"/>
      <c r="F11" s="85"/>
      <c r="H11" s="2"/>
      <c r="I11" s="2"/>
    </row>
    <row r="12" spans="1:9" ht="19.5" customHeight="1" thickBot="1" x14ac:dyDescent="0.35">
      <c r="B12" s="12" t="s">
        <v>8</v>
      </c>
      <c r="C12" s="86"/>
      <c r="D12" s="87"/>
      <c r="E12" s="87"/>
      <c r="F12" s="88"/>
      <c r="H12" s="2"/>
      <c r="I12" s="2"/>
    </row>
    <row r="13" spans="1:9" x14ac:dyDescent="0.3">
      <c r="H13" s="2"/>
      <c r="I13" s="2"/>
    </row>
    <row r="14" spans="1:9" ht="29.85" customHeight="1" x14ac:dyDescent="0.3">
      <c r="A14" s="13" t="s">
        <v>9</v>
      </c>
      <c r="B14" s="13" t="s">
        <v>10</v>
      </c>
      <c r="C14" s="13" t="s">
        <v>11</v>
      </c>
      <c r="D14" s="13" t="s">
        <v>12</v>
      </c>
      <c r="E14" s="14" t="s">
        <v>13</v>
      </c>
      <c r="F14" s="14" t="s">
        <v>14</v>
      </c>
      <c r="G14" s="13" t="s">
        <v>15</v>
      </c>
      <c r="H14" s="2"/>
      <c r="I14" s="2"/>
    </row>
    <row r="15" spans="1:9" ht="29.85" customHeight="1" x14ac:dyDescent="0.3">
      <c r="A15" s="89" t="s">
        <v>29</v>
      </c>
      <c r="B15" s="90"/>
      <c r="C15" s="90"/>
      <c r="D15" s="90"/>
      <c r="E15" s="91"/>
      <c r="F15" s="14"/>
      <c r="G15" s="13"/>
      <c r="H15" s="2"/>
      <c r="I15" s="2"/>
    </row>
    <row r="16" spans="1:9" ht="21" customHeight="1" x14ac:dyDescent="0.3">
      <c r="A16" s="15">
        <v>1</v>
      </c>
      <c r="B16" s="62" t="s">
        <v>56</v>
      </c>
      <c r="C16" s="63"/>
      <c r="D16" s="63"/>
      <c r="E16" s="64"/>
      <c r="F16" s="16">
        <f>SUM(F17:F22)</f>
        <v>0</v>
      </c>
      <c r="G16" s="47"/>
      <c r="H16" s="2"/>
      <c r="I16" s="2"/>
    </row>
    <row r="17" spans="1:9" s="1" customFormat="1" ht="42.6" customHeight="1" x14ac:dyDescent="0.3">
      <c r="A17" s="18" t="s">
        <v>16</v>
      </c>
      <c r="B17" s="48" t="s">
        <v>103</v>
      </c>
      <c r="C17" s="21">
        <v>43.27</v>
      </c>
      <c r="D17" s="21" t="s">
        <v>64</v>
      </c>
      <c r="E17" s="39"/>
      <c r="F17" s="23"/>
      <c r="G17" s="30"/>
      <c r="H17" s="49"/>
      <c r="I17" s="50"/>
    </row>
    <row r="18" spans="1:9" s="1" customFormat="1" ht="21.6" customHeight="1" x14ac:dyDescent="0.3">
      <c r="A18" s="18" t="s">
        <v>17</v>
      </c>
      <c r="B18" s="19" t="s">
        <v>104</v>
      </c>
      <c r="C18" s="21">
        <v>4</v>
      </c>
      <c r="D18" s="21" t="s">
        <v>73</v>
      </c>
      <c r="E18" s="39"/>
      <c r="F18" s="23"/>
      <c r="G18" s="30"/>
      <c r="H18" s="49"/>
      <c r="I18" s="50"/>
    </row>
    <row r="19" spans="1:9" s="1" customFormat="1" ht="21.6" customHeight="1" x14ac:dyDescent="0.3">
      <c r="A19" s="18" t="s">
        <v>18</v>
      </c>
      <c r="B19" s="19" t="s">
        <v>81</v>
      </c>
      <c r="C19" s="21">
        <v>3.5</v>
      </c>
      <c r="D19" s="21" t="s">
        <v>73</v>
      </c>
      <c r="E19" s="39"/>
      <c r="F19" s="23"/>
      <c r="G19" s="30"/>
      <c r="H19" s="49"/>
      <c r="I19" s="50"/>
    </row>
    <row r="20" spans="1:9" s="1" customFormat="1" ht="21.6" customHeight="1" x14ac:dyDescent="0.3">
      <c r="A20" s="18" t="s">
        <v>19</v>
      </c>
      <c r="B20" s="19" t="s">
        <v>82</v>
      </c>
      <c r="C20" s="21">
        <v>151</v>
      </c>
      <c r="D20" s="21" t="s">
        <v>65</v>
      </c>
      <c r="E20" s="39"/>
      <c r="F20" s="23"/>
      <c r="G20" s="33"/>
      <c r="H20" s="49"/>
      <c r="I20" s="50"/>
    </row>
    <row r="21" spans="1:9" s="1" customFormat="1" x14ac:dyDescent="0.3">
      <c r="A21" s="18" t="s">
        <v>20</v>
      </c>
      <c r="B21" s="19" t="s">
        <v>117</v>
      </c>
      <c r="C21" s="21">
        <v>2.2000000000000002</v>
      </c>
      <c r="D21" s="21" t="s">
        <v>64</v>
      </c>
      <c r="E21" s="39"/>
      <c r="F21" s="23"/>
      <c r="G21" s="30"/>
      <c r="H21" s="49"/>
      <c r="I21" s="50"/>
    </row>
    <row r="22" spans="1:9" ht="21.6" customHeight="1" x14ac:dyDescent="0.3">
      <c r="A22" s="18" t="s">
        <v>39</v>
      </c>
      <c r="B22" s="19" t="s">
        <v>80</v>
      </c>
      <c r="C22" s="21">
        <v>2</v>
      </c>
      <c r="D22" s="21" t="s">
        <v>73</v>
      </c>
      <c r="E22" s="39"/>
      <c r="F22" s="23"/>
      <c r="G22" s="51"/>
      <c r="H22" s="2"/>
      <c r="I22" s="52"/>
    </row>
    <row r="23" spans="1:9" ht="21.6" customHeight="1" x14ac:dyDescent="0.3">
      <c r="A23" s="15">
        <v>2</v>
      </c>
      <c r="B23" s="62" t="s">
        <v>31</v>
      </c>
      <c r="C23" s="63"/>
      <c r="D23" s="63"/>
      <c r="E23" s="64"/>
      <c r="F23" s="16">
        <f>F24+F25+F26+F27</f>
        <v>0</v>
      </c>
      <c r="G23" s="47"/>
      <c r="H23" s="2"/>
      <c r="I23" s="52"/>
    </row>
    <row r="24" spans="1:9" ht="21.6" customHeight="1" x14ac:dyDescent="0.3">
      <c r="A24" s="28" t="s">
        <v>21</v>
      </c>
      <c r="B24" s="19" t="s">
        <v>105</v>
      </c>
      <c r="C24" s="20">
        <v>3</v>
      </c>
      <c r="D24" s="20" t="s">
        <v>74</v>
      </c>
      <c r="E24" s="22"/>
      <c r="F24" s="23"/>
      <c r="G24" s="51"/>
      <c r="H24" s="2"/>
      <c r="I24" s="52"/>
    </row>
    <row r="25" spans="1:9" ht="21.6" customHeight="1" x14ac:dyDescent="0.3">
      <c r="A25" s="28" t="s">
        <v>22</v>
      </c>
      <c r="B25" s="19" t="s">
        <v>85</v>
      </c>
      <c r="C25" s="20">
        <v>10</v>
      </c>
      <c r="D25" s="20" t="s">
        <v>66</v>
      </c>
      <c r="E25" s="22"/>
      <c r="F25" s="23"/>
      <c r="G25" s="51"/>
      <c r="H25" s="2"/>
      <c r="I25" s="52"/>
    </row>
    <row r="26" spans="1:9" ht="31.2" x14ac:dyDescent="0.3">
      <c r="A26" s="28" t="s">
        <v>38</v>
      </c>
      <c r="B26" s="29" t="s">
        <v>106</v>
      </c>
      <c r="C26" s="20">
        <v>1</v>
      </c>
      <c r="D26" s="20" t="s">
        <v>67</v>
      </c>
      <c r="E26" s="22"/>
      <c r="F26" s="23"/>
      <c r="G26" s="30"/>
      <c r="H26" s="2"/>
      <c r="I26" s="52"/>
    </row>
    <row r="27" spans="1:9" ht="21.6" customHeight="1" x14ac:dyDescent="0.3">
      <c r="A27" s="28" t="s">
        <v>23</v>
      </c>
      <c r="B27" s="19" t="s">
        <v>87</v>
      </c>
      <c r="C27" s="20">
        <v>1</v>
      </c>
      <c r="D27" s="20" t="s">
        <v>66</v>
      </c>
      <c r="E27" s="22"/>
      <c r="F27" s="23"/>
      <c r="G27" s="30"/>
      <c r="H27" s="2"/>
      <c r="I27" s="52"/>
    </row>
    <row r="28" spans="1:9" ht="21" customHeight="1" x14ac:dyDescent="0.3">
      <c r="A28" s="15">
        <v>3</v>
      </c>
      <c r="B28" s="62" t="s">
        <v>57</v>
      </c>
      <c r="C28" s="63"/>
      <c r="D28" s="63"/>
      <c r="E28" s="64"/>
      <c r="F28" s="16">
        <f>SUM(F29:F31)</f>
        <v>0</v>
      </c>
      <c r="G28" s="47"/>
      <c r="H28" s="2"/>
      <c r="I28" s="2"/>
    </row>
    <row r="29" spans="1:9" ht="16.5" customHeight="1" x14ac:dyDescent="0.3">
      <c r="A29" s="28" t="s">
        <v>24</v>
      </c>
      <c r="B29" s="19" t="s">
        <v>95</v>
      </c>
      <c r="C29" s="20">
        <v>227.6</v>
      </c>
      <c r="D29" s="20" t="s">
        <v>66</v>
      </c>
      <c r="E29" s="22"/>
      <c r="F29" s="31"/>
      <c r="G29" s="30"/>
      <c r="H29" s="2"/>
    </row>
    <row r="30" spans="1:9" s="1" customFormat="1" x14ac:dyDescent="0.3">
      <c r="A30" s="18" t="s">
        <v>25</v>
      </c>
      <c r="B30" s="19" t="s">
        <v>107</v>
      </c>
      <c r="C30" s="20">
        <v>47</v>
      </c>
      <c r="D30" s="20" t="s">
        <v>66</v>
      </c>
      <c r="E30" s="22"/>
      <c r="F30" s="31"/>
      <c r="G30" s="30"/>
      <c r="H30" s="49"/>
    </row>
    <row r="31" spans="1:9" s="1" customFormat="1" x14ac:dyDescent="0.3">
      <c r="A31" s="28" t="s">
        <v>40</v>
      </c>
      <c r="B31" s="19" t="s">
        <v>108</v>
      </c>
      <c r="C31" s="20">
        <v>25</v>
      </c>
      <c r="D31" s="20" t="s">
        <v>75</v>
      </c>
      <c r="E31" s="22"/>
      <c r="F31" s="31"/>
      <c r="G31" s="30"/>
      <c r="H31" s="49"/>
    </row>
    <row r="32" spans="1:9" x14ac:dyDescent="0.3">
      <c r="A32" s="15">
        <v>4</v>
      </c>
      <c r="B32" s="62" t="s">
        <v>58</v>
      </c>
      <c r="C32" s="63"/>
      <c r="D32" s="63"/>
      <c r="E32" s="64"/>
      <c r="F32" s="16">
        <f>SUM(F33:F34)</f>
        <v>0</v>
      </c>
      <c r="G32" s="53"/>
      <c r="H32" s="2"/>
    </row>
    <row r="33" spans="1:8" x14ac:dyDescent="0.3">
      <c r="A33" s="28" t="s">
        <v>41</v>
      </c>
      <c r="B33" s="29" t="s">
        <v>88</v>
      </c>
      <c r="C33" s="20">
        <v>6</v>
      </c>
      <c r="D33" s="20" t="s">
        <v>68</v>
      </c>
      <c r="E33" s="22"/>
      <c r="F33" s="31"/>
      <c r="G33" s="30"/>
      <c r="H33" s="2"/>
    </row>
    <row r="34" spans="1:8" ht="31.2" x14ac:dyDescent="0.3">
      <c r="A34" s="28" t="s">
        <v>42</v>
      </c>
      <c r="B34" s="29" t="s">
        <v>89</v>
      </c>
      <c r="C34" s="20">
        <v>1</v>
      </c>
      <c r="D34" s="20" t="s">
        <v>67</v>
      </c>
      <c r="E34" s="22"/>
      <c r="F34" s="31"/>
      <c r="G34" s="30"/>
      <c r="H34" s="2"/>
    </row>
    <row r="35" spans="1:8" x14ac:dyDescent="0.3">
      <c r="A35" s="15">
        <v>5</v>
      </c>
      <c r="B35" s="62" t="s">
        <v>59</v>
      </c>
      <c r="C35" s="63"/>
      <c r="D35" s="63"/>
      <c r="E35" s="64"/>
      <c r="F35" s="16">
        <f>SUM(F36:F36)</f>
        <v>0</v>
      </c>
      <c r="G35" s="53"/>
      <c r="H35" s="2"/>
    </row>
    <row r="36" spans="1:8" ht="31.2" x14ac:dyDescent="0.3">
      <c r="A36" s="28" t="s">
        <v>47</v>
      </c>
      <c r="B36" s="29" t="s">
        <v>118</v>
      </c>
      <c r="C36" s="20">
        <v>6</v>
      </c>
      <c r="D36" s="20" t="s">
        <v>66</v>
      </c>
      <c r="E36" s="22"/>
      <c r="F36" s="31"/>
      <c r="G36" s="30"/>
      <c r="H36" s="2"/>
    </row>
    <row r="37" spans="1:8" x14ac:dyDescent="0.3">
      <c r="A37" s="15">
        <v>6</v>
      </c>
      <c r="B37" s="62" t="s">
        <v>60</v>
      </c>
      <c r="C37" s="63"/>
      <c r="D37" s="63"/>
      <c r="E37" s="64"/>
      <c r="F37" s="16">
        <f>F38+F39+F40+F41+F42</f>
        <v>0</v>
      </c>
      <c r="G37" s="53"/>
      <c r="H37" s="2"/>
    </row>
    <row r="38" spans="1:8" x14ac:dyDescent="0.3">
      <c r="A38" s="28" t="s">
        <v>48</v>
      </c>
      <c r="B38" s="19" t="s">
        <v>109</v>
      </c>
      <c r="C38" s="20">
        <v>7</v>
      </c>
      <c r="D38" s="20" t="s">
        <v>69</v>
      </c>
      <c r="E38" s="22"/>
      <c r="F38" s="31"/>
      <c r="G38" s="30"/>
      <c r="H38" s="2"/>
    </row>
    <row r="39" spans="1:8" s="34" customFormat="1" ht="31.2" x14ac:dyDescent="0.3">
      <c r="A39" s="28" t="s">
        <v>49</v>
      </c>
      <c r="B39" s="29" t="s">
        <v>110</v>
      </c>
      <c r="C39" s="21">
        <v>10</v>
      </c>
      <c r="D39" s="21" t="s">
        <v>66</v>
      </c>
      <c r="E39" s="22"/>
      <c r="F39" s="31"/>
      <c r="G39" s="30"/>
      <c r="H39" s="54"/>
    </row>
    <row r="40" spans="1:8" s="34" customFormat="1" x14ac:dyDescent="0.3">
      <c r="A40" s="28" t="s">
        <v>50</v>
      </c>
      <c r="B40" s="29" t="s">
        <v>111</v>
      </c>
      <c r="C40" s="21">
        <v>8</v>
      </c>
      <c r="D40" s="21" t="s">
        <v>66</v>
      </c>
      <c r="E40" s="22"/>
      <c r="F40" s="31"/>
      <c r="G40" s="33"/>
      <c r="H40" s="54"/>
    </row>
    <row r="41" spans="1:8" x14ac:dyDescent="0.3">
      <c r="A41" s="28" t="s">
        <v>51</v>
      </c>
      <c r="B41" s="29" t="s">
        <v>94</v>
      </c>
      <c r="C41" s="20">
        <v>30</v>
      </c>
      <c r="D41" s="20" t="s">
        <v>70</v>
      </c>
      <c r="E41" s="22"/>
      <c r="F41" s="31"/>
      <c r="G41" s="30"/>
      <c r="H41" s="2"/>
    </row>
    <row r="42" spans="1:8" x14ac:dyDescent="0.3">
      <c r="A42" s="28" t="s">
        <v>52</v>
      </c>
      <c r="B42" s="29" t="s">
        <v>112</v>
      </c>
      <c r="C42" s="20">
        <v>6</v>
      </c>
      <c r="D42" s="20" t="s">
        <v>70</v>
      </c>
      <c r="E42" s="22"/>
      <c r="F42" s="31"/>
      <c r="G42" s="30"/>
      <c r="H42" s="2"/>
    </row>
    <row r="43" spans="1:8" x14ac:dyDescent="0.3">
      <c r="A43" s="15">
        <v>6</v>
      </c>
      <c r="B43" s="62" t="s">
        <v>61</v>
      </c>
      <c r="C43" s="63"/>
      <c r="D43" s="63"/>
      <c r="E43" s="64"/>
      <c r="F43" s="16">
        <f>F44+F45</f>
        <v>0</v>
      </c>
      <c r="G43" s="53"/>
      <c r="H43" s="2"/>
    </row>
    <row r="44" spans="1:8" ht="29.25" customHeight="1" x14ac:dyDescent="0.3">
      <c r="A44" s="28" t="s">
        <v>48</v>
      </c>
      <c r="B44" s="29" t="s">
        <v>113</v>
      </c>
      <c r="C44" s="20">
        <v>1</v>
      </c>
      <c r="D44" s="20" t="s">
        <v>71</v>
      </c>
      <c r="E44" s="22"/>
      <c r="F44" s="31"/>
      <c r="G44" s="30"/>
      <c r="H44" s="2"/>
    </row>
    <row r="45" spans="1:8" ht="31.2" x14ac:dyDescent="0.3">
      <c r="A45" s="28" t="s">
        <v>49</v>
      </c>
      <c r="B45" s="29" t="s">
        <v>114</v>
      </c>
      <c r="C45" s="20">
        <v>1</v>
      </c>
      <c r="D45" s="20" t="s">
        <v>71</v>
      </c>
      <c r="E45" s="22"/>
      <c r="F45" s="31"/>
      <c r="G45" s="30"/>
      <c r="H45" s="2"/>
    </row>
    <row r="46" spans="1:8" x14ac:dyDescent="0.3">
      <c r="A46" s="15">
        <v>6</v>
      </c>
      <c r="B46" s="62" t="s">
        <v>33</v>
      </c>
      <c r="C46" s="63"/>
      <c r="D46" s="63"/>
      <c r="E46" s="64"/>
      <c r="F46" s="16">
        <f>F47+F48+F49+F50+F51+F52</f>
        <v>0</v>
      </c>
      <c r="G46" s="53"/>
      <c r="H46" s="2"/>
    </row>
    <row r="47" spans="1:8" x14ac:dyDescent="0.3">
      <c r="A47" s="28" t="s">
        <v>48</v>
      </c>
      <c r="B47" s="19" t="s">
        <v>109</v>
      </c>
      <c r="C47" s="20">
        <v>4</v>
      </c>
      <c r="D47" s="20" t="s">
        <v>66</v>
      </c>
      <c r="E47" s="22"/>
      <c r="F47" s="31"/>
      <c r="G47" s="30"/>
      <c r="H47" s="2"/>
    </row>
    <row r="48" spans="1:8" ht="29.25" customHeight="1" x14ac:dyDescent="0.3">
      <c r="A48" s="28" t="s">
        <v>49</v>
      </c>
      <c r="B48" s="19" t="s">
        <v>115</v>
      </c>
      <c r="C48" s="20">
        <v>4</v>
      </c>
      <c r="D48" s="20" t="s">
        <v>66</v>
      </c>
      <c r="E48" s="22"/>
      <c r="F48" s="31"/>
      <c r="G48" s="33"/>
      <c r="H48" s="2"/>
    </row>
    <row r="49" spans="1:8" x14ac:dyDescent="0.3">
      <c r="A49" s="28" t="s">
        <v>50</v>
      </c>
      <c r="B49" s="19" t="s">
        <v>93</v>
      </c>
      <c r="C49" s="20">
        <v>3</v>
      </c>
      <c r="D49" s="20" t="s">
        <v>66</v>
      </c>
      <c r="E49" s="22"/>
      <c r="F49" s="31"/>
      <c r="G49" s="30"/>
      <c r="H49" s="2"/>
    </row>
    <row r="50" spans="1:8" x14ac:dyDescent="0.3">
      <c r="A50" s="28" t="s">
        <v>51</v>
      </c>
      <c r="B50" s="19" t="s">
        <v>94</v>
      </c>
      <c r="C50" s="20">
        <v>5</v>
      </c>
      <c r="D50" s="20" t="s">
        <v>70</v>
      </c>
      <c r="E50" s="22"/>
      <c r="F50" s="31"/>
      <c r="G50" s="30"/>
      <c r="H50" s="2"/>
    </row>
    <row r="51" spans="1:8" x14ac:dyDescent="0.3">
      <c r="A51" s="28" t="s">
        <v>52</v>
      </c>
      <c r="B51" s="19" t="s">
        <v>95</v>
      </c>
      <c r="C51" s="20">
        <v>35</v>
      </c>
      <c r="D51" s="20" t="s">
        <v>66</v>
      </c>
      <c r="E51" s="22"/>
      <c r="F51" s="31"/>
      <c r="G51" s="30"/>
      <c r="H51" s="2"/>
    </row>
    <row r="52" spans="1:8" s="34" customFormat="1" ht="62.4" x14ac:dyDescent="0.3">
      <c r="A52" s="28" t="s">
        <v>53</v>
      </c>
      <c r="B52" s="29" t="s">
        <v>116</v>
      </c>
      <c r="C52" s="21">
        <v>12.75</v>
      </c>
      <c r="D52" s="21" t="s">
        <v>64</v>
      </c>
      <c r="E52" s="22"/>
      <c r="F52" s="31"/>
      <c r="G52" s="33"/>
      <c r="H52" s="54"/>
    </row>
    <row r="53" spans="1:8" x14ac:dyDescent="0.3">
      <c r="A53" s="15">
        <v>7</v>
      </c>
      <c r="B53" s="62" t="s">
        <v>36</v>
      </c>
      <c r="C53" s="63"/>
      <c r="D53" s="63"/>
      <c r="E53" s="64"/>
      <c r="F53" s="16">
        <f>SUM(F54:F54)</f>
        <v>0</v>
      </c>
      <c r="G53" s="53"/>
      <c r="H53" s="2"/>
    </row>
    <row r="54" spans="1:8" x14ac:dyDescent="0.3">
      <c r="A54" s="28" t="s">
        <v>54</v>
      </c>
      <c r="B54" s="19" t="s">
        <v>101</v>
      </c>
      <c r="C54" s="20">
        <v>1</v>
      </c>
      <c r="D54" s="20" t="s">
        <v>67</v>
      </c>
      <c r="E54" s="22"/>
      <c r="F54" s="31"/>
      <c r="G54" s="33"/>
      <c r="H54" s="2"/>
    </row>
    <row r="55" spans="1:8" ht="21.6" customHeight="1" x14ac:dyDescent="0.3">
      <c r="A55" s="15">
        <v>8</v>
      </c>
      <c r="B55" s="62" t="s">
        <v>37</v>
      </c>
      <c r="C55" s="63"/>
      <c r="D55" s="63"/>
      <c r="E55" s="64"/>
      <c r="F55" s="16">
        <f>SUM(F56:F56)</f>
        <v>0</v>
      </c>
      <c r="G55" s="53"/>
      <c r="H55" s="2"/>
    </row>
    <row r="56" spans="1:8" s="1" customFormat="1" ht="21.6" customHeight="1" x14ac:dyDescent="0.3">
      <c r="A56" s="18" t="s">
        <v>55</v>
      </c>
      <c r="B56" s="38" t="s">
        <v>76</v>
      </c>
      <c r="C56" s="21">
        <v>1</v>
      </c>
      <c r="D56" s="20" t="s">
        <v>67</v>
      </c>
      <c r="E56" s="39"/>
      <c r="F56" s="23"/>
      <c r="G56" s="55"/>
      <c r="H56" s="49"/>
    </row>
    <row r="57" spans="1:8" ht="16.2" thickBot="1" x14ac:dyDescent="0.35"/>
    <row r="58" spans="1:8" ht="19.5" customHeight="1" thickBot="1" x14ac:dyDescent="0.35">
      <c r="A58" s="59" t="s">
        <v>26</v>
      </c>
      <c r="B58" s="60"/>
      <c r="C58" s="60"/>
      <c r="D58" s="60"/>
      <c r="E58" s="61"/>
      <c r="F58" s="56">
        <f>F55+F28+F16+F35+F32+F23+F53+J39+F46+F43+F37</f>
        <v>0</v>
      </c>
      <c r="G58" s="53"/>
      <c r="H58" s="2"/>
    </row>
    <row r="59" spans="1:8" x14ac:dyDescent="0.3">
      <c r="B59" s="2"/>
    </row>
    <row r="61" spans="1:8" x14ac:dyDescent="0.3">
      <c r="G61" s="43"/>
    </row>
  </sheetData>
  <dataConsolidate link="1"/>
  <mergeCells count="21">
    <mergeCell ref="C10:F10"/>
    <mergeCell ref="C11:F11"/>
    <mergeCell ref="C12:F12"/>
    <mergeCell ref="B28:E28"/>
    <mergeCell ref="B55:E55"/>
    <mergeCell ref="B16:E16"/>
    <mergeCell ref="A15:E15"/>
    <mergeCell ref="B23:E23"/>
    <mergeCell ref="E3:F3"/>
    <mergeCell ref="E4:F4"/>
    <mergeCell ref="E5:F5"/>
    <mergeCell ref="C7:F7"/>
    <mergeCell ref="C9:F9"/>
    <mergeCell ref="C8:F8"/>
    <mergeCell ref="A58:E58"/>
    <mergeCell ref="B32:E32"/>
    <mergeCell ref="B35:E35"/>
    <mergeCell ref="B46:E46"/>
    <mergeCell ref="B53:E53"/>
    <mergeCell ref="B37:E37"/>
    <mergeCell ref="B43:E43"/>
  </mergeCells>
  <phoneticPr fontId="1" type="noConversion"/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9E0EE-02B7-4528-B352-3DCBFBB6D622}">
  <sheetPr>
    <pageSetUpPr fitToPage="1"/>
  </sheetPr>
  <dimension ref="A2:J53"/>
  <sheetViews>
    <sheetView showGridLines="0" tabSelected="1" view="pageBreakPreview" zoomScale="90" zoomScaleNormal="120" zoomScaleSheetLayoutView="90" zoomScalePageLayoutView="110" workbookViewId="0">
      <selection activeCell="C10" sqref="C10:F10"/>
    </sheetView>
  </sheetViews>
  <sheetFormatPr baseColWidth="10" defaultColWidth="10.88671875" defaultRowHeight="15.6" x14ac:dyDescent="0.3"/>
  <cols>
    <col min="1" max="1" width="6.109375" style="3" customWidth="1"/>
    <col min="2" max="2" width="53.33203125" style="3" customWidth="1"/>
    <col min="3" max="3" width="14.33203125" style="3" customWidth="1"/>
    <col min="4" max="4" width="12.6640625" style="4" customWidth="1"/>
    <col min="5" max="5" width="14.5546875" style="3" customWidth="1"/>
    <col min="6" max="6" width="13.33203125" style="3" customWidth="1"/>
    <col min="7" max="7" width="17.21875" style="3" customWidth="1"/>
    <col min="8" max="8" width="18.44140625" style="3" customWidth="1"/>
    <col min="9" max="16384" width="10.88671875" style="3"/>
  </cols>
  <sheetData>
    <row r="2" spans="1:7" ht="16.2" thickBot="1" x14ac:dyDescent="0.35">
      <c r="B2" s="2" t="s">
        <v>121</v>
      </c>
    </row>
    <row r="3" spans="1:7" ht="14.85" customHeight="1" thickBot="1" x14ac:dyDescent="0.35">
      <c r="B3" s="58" t="s">
        <v>122</v>
      </c>
      <c r="D3" s="6" t="s">
        <v>0</v>
      </c>
      <c r="E3" s="65" t="s">
        <v>119</v>
      </c>
      <c r="F3" s="66"/>
    </row>
    <row r="4" spans="1:7" ht="16.2" thickBot="1" x14ac:dyDescent="0.35">
      <c r="B4" s="5"/>
      <c r="D4" s="57" t="s">
        <v>1</v>
      </c>
      <c r="E4" s="94"/>
      <c r="F4" s="68"/>
    </row>
    <row r="5" spans="1:7" ht="16.2" thickBot="1" x14ac:dyDescent="0.35">
      <c r="D5" s="7" t="s">
        <v>2</v>
      </c>
      <c r="E5" s="69"/>
      <c r="F5" s="70"/>
    </row>
    <row r="6" spans="1:7" ht="16.2" thickBot="1" x14ac:dyDescent="0.35"/>
    <row r="7" spans="1:7" ht="17.100000000000001" customHeight="1" x14ac:dyDescent="0.3">
      <c r="B7" s="8" t="s">
        <v>3</v>
      </c>
      <c r="C7" s="71" t="s">
        <v>27</v>
      </c>
      <c r="D7" s="72"/>
      <c r="E7" s="72"/>
      <c r="F7" s="73"/>
    </row>
    <row r="8" spans="1:7" ht="17.100000000000001" customHeight="1" x14ac:dyDescent="0.3">
      <c r="B8" s="9" t="s">
        <v>4</v>
      </c>
      <c r="C8" s="77"/>
      <c r="D8" s="78"/>
      <c r="E8" s="78"/>
      <c r="F8" s="79"/>
    </row>
    <row r="9" spans="1:7" ht="31.5" customHeight="1" x14ac:dyDescent="0.3">
      <c r="B9" s="10" t="s">
        <v>5</v>
      </c>
      <c r="C9" s="74" t="s">
        <v>28</v>
      </c>
      <c r="D9" s="75"/>
      <c r="E9" s="75"/>
      <c r="F9" s="76"/>
    </row>
    <row r="10" spans="1:7" ht="17.100000000000001" customHeight="1" x14ac:dyDescent="0.3">
      <c r="B10" s="10" t="s">
        <v>6</v>
      </c>
      <c r="C10" s="80"/>
      <c r="D10" s="81"/>
      <c r="E10" s="81"/>
      <c r="F10" s="82"/>
    </row>
    <row r="11" spans="1:7" ht="17.100000000000001" customHeight="1" x14ac:dyDescent="0.3">
      <c r="B11" s="11" t="s">
        <v>7</v>
      </c>
      <c r="C11" s="83"/>
      <c r="D11" s="84"/>
      <c r="E11" s="84"/>
      <c r="F11" s="85"/>
    </row>
    <row r="12" spans="1:7" ht="19.5" customHeight="1" thickBot="1" x14ac:dyDescent="0.35">
      <c r="B12" s="12" t="s">
        <v>8</v>
      </c>
      <c r="C12" s="86"/>
      <c r="D12" s="87"/>
      <c r="E12" s="87"/>
      <c r="F12" s="88"/>
    </row>
    <row r="14" spans="1:7" ht="29.85" customHeight="1" x14ac:dyDescent="0.3">
      <c r="A14" s="13" t="s">
        <v>9</v>
      </c>
      <c r="B14" s="13" t="s">
        <v>10</v>
      </c>
      <c r="C14" s="13" t="s">
        <v>11</v>
      </c>
      <c r="D14" s="13" t="s">
        <v>12</v>
      </c>
      <c r="E14" s="14" t="s">
        <v>13</v>
      </c>
      <c r="F14" s="14" t="s">
        <v>14</v>
      </c>
      <c r="G14" s="92" t="s">
        <v>15</v>
      </c>
    </row>
    <row r="15" spans="1:7" ht="29.85" customHeight="1" x14ac:dyDescent="0.3">
      <c r="A15" s="89" t="s">
        <v>62</v>
      </c>
      <c r="B15" s="90"/>
      <c r="C15" s="90"/>
      <c r="D15" s="90"/>
      <c r="E15" s="91"/>
      <c r="F15" s="14"/>
      <c r="G15" s="93"/>
    </row>
    <row r="16" spans="1:7" ht="21" customHeight="1" x14ac:dyDescent="0.3">
      <c r="A16" s="15">
        <v>1</v>
      </c>
      <c r="B16" s="62" t="s">
        <v>30</v>
      </c>
      <c r="C16" s="63"/>
      <c r="D16" s="63"/>
      <c r="E16" s="64"/>
      <c r="F16" s="16">
        <f>SUM(F17:F19)</f>
        <v>0</v>
      </c>
      <c r="G16" s="17"/>
    </row>
    <row r="17" spans="1:7" s="1" customFormat="1" ht="21.6" customHeight="1" x14ac:dyDescent="0.3">
      <c r="A17" s="18" t="s">
        <v>16</v>
      </c>
      <c r="B17" s="19" t="s">
        <v>81</v>
      </c>
      <c r="C17" s="20">
        <v>4.8</v>
      </c>
      <c r="D17" s="21" t="s">
        <v>63</v>
      </c>
      <c r="E17" s="22"/>
      <c r="F17" s="23"/>
      <c r="G17" s="24"/>
    </row>
    <row r="18" spans="1:7" s="1" customFormat="1" ht="21.6" customHeight="1" x14ac:dyDescent="0.3">
      <c r="A18" s="18" t="s">
        <v>17</v>
      </c>
      <c r="B18" s="19" t="s">
        <v>82</v>
      </c>
      <c r="C18" s="20">
        <v>115</v>
      </c>
      <c r="D18" s="21" t="s">
        <v>65</v>
      </c>
      <c r="E18" s="22"/>
      <c r="F18" s="23"/>
      <c r="G18" s="24"/>
    </row>
    <row r="19" spans="1:7" s="26" customFormat="1" x14ac:dyDescent="0.3">
      <c r="A19" s="18" t="s">
        <v>18</v>
      </c>
      <c r="B19" s="19" t="s">
        <v>83</v>
      </c>
      <c r="C19" s="20">
        <v>2.5</v>
      </c>
      <c r="D19" s="21" t="s">
        <v>72</v>
      </c>
      <c r="E19" s="22"/>
      <c r="F19" s="23"/>
      <c r="G19" s="25"/>
    </row>
    <row r="20" spans="1:7" ht="21.6" customHeight="1" x14ac:dyDescent="0.3">
      <c r="A20" s="15">
        <v>2</v>
      </c>
      <c r="B20" s="62" t="s">
        <v>31</v>
      </c>
      <c r="C20" s="63"/>
      <c r="D20" s="63"/>
      <c r="E20" s="64"/>
      <c r="F20" s="16">
        <f>SUM(F21:F24)</f>
        <v>0</v>
      </c>
      <c r="G20" s="27"/>
    </row>
    <row r="21" spans="1:7" ht="21.6" customHeight="1" x14ac:dyDescent="0.3">
      <c r="A21" s="28" t="s">
        <v>21</v>
      </c>
      <c r="B21" s="19" t="s">
        <v>84</v>
      </c>
      <c r="C21" s="20">
        <v>3</v>
      </c>
      <c r="D21" s="21" t="s">
        <v>74</v>
      </c>
      <c r="E21" s="22"/>
      <c r="F21" s="23"/>
      <c r="G21" s="24"/>
    </row>
    <row r="22" spans="1:7" ht="21.6" customHeight="1" x14ac:dyDescent="0.3">
      <c r="A22" s="28" t="s">
        <v>22</v>
      </c>
      <c r="B22" s="19" t="s">
        <v>85</v>
      </c>
      <c r="C22" s="20">
        <v>13</v>
      </c>
      <c r="D22" s="21" t="s">
        <v>66</v>
      </c>
      <c r="E22" s="22"/>
      <c r="F22" s="23"/>
      <c r="G22" s="24"/>
    </row>
    <row r="23" spans="1:7" ht="33" customHeight="1" x14ac:dyDescent="0.3">
      <c r="A23" s="28" t="s">
        <v>38</v>
      </c>
      <c r="B23" s="29" t="s">
        <v>86</v>
      </c>
      <c r="C23" s="20">
        <v>3</v>
      </c>
      <c r="D23" s="21" t="s">
        <v>67</v>
      </c>
      <c r="E23" s="22"/>
      <c r="F23" s="23"/>
      <c r="G23" s="30"/>
    </row>
    <row r="24" spans="1:7" ht="21.6" customHeight="1" x14ac:dyDescent="0.3">
      <c r="A24" s="28" t="s">
        <v>23</v>
      </c>
      <c r="B24" s="19" t="s">
        <v>87</v>
      </c>
      <c r="C24" s="20">
        <v>3</v>
      </c>
      <c r="D24" s="21" t="s">
        <v>66</v>
      </c>
      <c r="E24" s="22"/>
      <c r="F24" s="23"/>
      <c r="G24" s="24"/>
    </row>
    <row r="25" spans="1:7" ht="21" customHeight="1" x14ac:dyDescent="0.3">
      <c r="A25" s="15">
        <v>3</v>
      </c>
      <c r="B25" s="62" t="s">
        <v>32</v>
      </c>
      <c r="C25" s="63"/>
      <c r="D25" s="63"/>
      <c r="E25" s="64"/>
      <c r="F25" s="16">
        <f>SUM(F26:F27)</f>
        <v>0</v>
      </c>
      <c r="G25" s="27"/>
    </row>
    <row r="26" spans="1:7" ht="16.5" customHeight="1" x14ac:dyDescent="0.3">
      <c r="A26" s="28" t="s">
        <v>24</v>
      </c>
      <c r="B26" s="19" t="s">
        <v>88</v>
      </c>
      <c r="C26" s="20">
        <v>10</v>
      </c>
      <c r="D26" s="21" t="s">
        <v>68</v>
      </c>
      <c r="E26" s="22"/>
      <c r="F26" s="31"/>
      <c r="G26" s="30"/>
    </row>
    <row r="27" spans="1:7" s="1" customFormat="1" ht="46.8" x14ac:dyDescent="0.3">
      <c r="A27" s="18" t="s">
        <v>25</v>
      </c>
      <c r="B27" s="29" t="s">
        <v>89</v>
      </c>
      <c r="C27" s="20">
        <v>1</v>
      </c>
      <c r="D27" s="21" t="s">
        <v>67</v>
      </c>
      <c r="E27" s="22"/>
      <c r="F27" s="31"/>
      <c r="G27" s="30"/>
    </row>
    <row r="28" spans="1:7" x14ac:dyDescent="0.3">
      <c r="A28" s="15">
        <v>4</v>
      </c>
      <c r="B28" s="62" t="s">
        <v>33</v>
      </c>
      <c r="C28" s="63"/>
      <c r="D28" s="63"/>
      <c r="E28" s="64"/>
      <c r="F28" s="16">
        <f>F29+F31+F32+F33+F34+F35+F30</f>
        <v>0</v>
      </c>
      <c r="G28" s="27"/>
    </row>
    <row r="29" spans="1:7" s="34" customFormat="1" ht="31.2" x14ac:dyDescent="0.3">
      <c r="A29" s="28" t="s">
        <v>41</v>
      </c>
      <c r="B29" s="32" t="s">
        <v>90</v>
      </c>
      <c r="C29" s="21">
        <v>23</v>
      </c>
      <c r="D29" s="21" t="s">
        <v>66</v>
      </c>
      <c r="E29" s="22"/>
      <c r="F29" s="31"/>
      <c r="G29" s="33"/>
    </row>
    <row r="30" spans="1:7" s="34" customFormat="1" ht="17.399999999999999" customHeight="1" x14ac:dyDescent="0.3">
      <c r="A30" s="28" t="s">
        <v>42</v>
      </c>
      <c r="B30" s="32" t="s">
        <v>91</v>
      </c>
      <c r="C30" s="21">
        <v>4</v>
      </c>
      <c r="D30" s="21" t="s">
        <v>66</v>
      </c>
      <c r="E30" s="22"/>
      <c r="F30" s="31"/>
      <c r="G30" s="25"/>
    </row>
    <row r="31" spans="1:7" s="34" customFormat="1" ht="21" customHeight="1" x14ac:dyDescent="0.3">
      <c r="A31" s="28" t="s">
        <v>43</v>
      </c>
      <c r="B31" s="32" t="s">
        <v>92</v>
      </c>
      <c r="C31" s="21">
        <v>4</v>
      </c>
      <c r="D31" s="21" t="s">
        <v>66</v>
      </c>
      <c r="E31" s="22"/>
      <c r="F31" s="31"/>
      <c r="G31" s="33"/>
    </row>
    <row r="32" spans="1:7" s="34" customFormat="1" x14ac:dyDescent="0.3">
      <c r="A32" s="28" t="s">
        <v>44</v>
      </c>
      <c r="B32" s="29" t="s">
        <v>93</v>
      </c>
      <c r="C32" s="21">
        <v>4</v>
      </c>
      <c r="D32" s="21" t="s">
        <v>66</v>
      </c>
      <c r="E32" s="22"/>
      <c r="F32" s="31"/>
      <c r="G32" s="33"/>
    </row>
    <row r="33" spans="1:10" s="34" customFormat="1" x14ac:dyDescent="0.3">
      <c r="A33" s="28" t="s">
        <v>45</v>
      </c>
      <c r="B33" s="29" t="s">
        <v>94</v>
      </c>
      <c r="C33" s="21">
        <v>10</v>
      </c>
      <c r="D33" s="21" t="s">
        <v>70</v>
      </c>
      <c r="E33" s="22"/>
      <c r="F33" s="31"/>
      <c r="G33" s="33"/>
    </row>
    <row r="34" spans="1:10" s="34" customFormat="1" x14ac:dyDescent="0.3">
      <c r="A34" s="28" t="s">
        <v>46</v>
      </c>
      <c r="B34" s="29" t="s">
        <v>95</v>
      </c>
      <c r="C34" s="21">
        <v>47</v>
      </c>
      <c r="D34" s="21" t="s">
        <v>66</v>
      </c>
      <c r="E34" s="22"/>
      <c r="F34" s="31"/>
      <c r="G34" s="33"/>
    </row>
    <row r="35" spans="1:10" s="34" customFormat="1" ht="58.8" customHeight="1" x14ac:dyDescent="0.3">
      <c r="A35" s="28" t="s">
        <v>79</v>
      </c>
      <c r="B35" s="29" t="s">
        <v>96</v>
      </c>
      <c r="C35" s="21">
        <v>12.75</v>
      </c>
      <c r="D35" s="21" t="s">
        <v>64</v>
      </c>
      <c r="E35" s="22"/>
      <c r="F35" s="31"/>
      <c r="G35" s="33"/>
    </row>
    <row r="36" spans="1:10" x14ac:dyDescent="0.3">
      <c r="A36" s="15">
        <v>5</v>
      </c>
      <c r="B36" s="62" t="s">
        <v>61</v>
      </c>
      <c r="C36" s="63"/>
      <c r="D36" s="63"/>
      <c r="E36" s="64"/>
      <c r="F36" s="16">
        <f>F37+F38</f>
        <v>0</v>
      </c>
      <c r="G36" s="27"/>
    </row>
    <row r="37" spans="1:10" ht="30" customHeight="1" x14ac:dyDescent="0.3">
      <c r="A37" s="35" t="s">
        <v>47</v>
      </c>
      <c r="B37" s="29" t="s">
        <v>97</v>
      </c>
      <c r="C37" s="33">
        <v>1</v>
      </c>
      <c r="D37" s="33" t="s">
        <v>67</v>
      </c>
      <c r="E37" s="35"/>
      <c r="F37" s="31"/>
      <c r="G37" s="33"/>
    </row>
    <row r="38" spans="1:10" ht="33.6" customHeight="1" x14ac:dyDescent="0.3">
      <c r="A38" s="35" t="s">
        <v>78</v>
      </c>
      <c r="B38" s="29" t="s">
        <v>98</v>
      </c>
      <c r="C38" s="33">
        <v>1</v>
      </c>
      <c r="D38" s="33" t="s">
        <v>67</v>
      </c>
      <c r="E38" s="35"/>
      <c r="F38" s="31"/>
      <c r="G38" s="33"/>
    </row>
    <row r="39" spans="1:10" x14ac:dyDescent="0.3">
      <c r="A39" s="15">
        <v>5</v>
      </c>
      <c r="B39" s="62" t="s">
        <v>34</v>
      </c>
      <c r="C39" s="63"/>
      <c r="D39" s="63"/>
      <c r="E39" s="64"/>
      <c r="F39" s="16">
        <f>F40</f>
        <v>0</v>
      </c>
      <c r="G39" s="27"/>
    </row>
    <row r="40" spans="1:10" s="34" customFormat="1" ht="46.8" x14ac:dyDescent="0.3">
      <c r="A40" s="28" t="s">
        <v>47</v>
      </c>
      <c r="B40" s="29" t="s">
        <v>99</v>
      </c>
      <c r="C40" s="21">
        <v>27.54</v>
      </c>
      <c r="D40" s="21" t="s">
        <v>63</v>
      </c>
      <c r="E40" s="22"/>
      <c r="F40" s="31"/>
      <c r="G40" s="33"/>
    </row>
    <row r="41" spans="1:10" ht="19.5" customHeight="1" x14ac:dyDescent="0.3">
      <c r="A41" s="15">
        <v>6</v>
      </c>
      <c r="B41" s="62" t="s">
        <v>35</v>
      </c>
      <c r="C41" s="63"/>
      <c r="D41" s="63"/>
      <c r="E41" s="64"/>
      <c r="F41" s="16">
        <f>F42</f>
        <v>0</v>
      </c>
      <c r="G41" s="27"/>
    </row>
    <row r="42" spans="1:10" s="34" customFormat="1" ht="78" x14ac:dyDescent="0.3">
      <c r="A42" s="28" t="s">
        <v>48</v>
      </c>
      <c r="B42" s="29" t="s">
        <v>100</v>
      </c>
      <c r="C42" s="21">
        <v>1</v>
      </c>
      <c r="D42" s="21" t="s">
        <v>67</v>
      </c>
      <c r="E42" s="22"/>
      <c r="F42" s="31"/>
      <c r="G42" s="33"/>
    </row>
    <row r="43" spans="1:10" x14ac:dyDescent="0.3">
      <c r="A43" s="15">
        <v>7</v>
      </c>
      <c r="B43" s="62" t="s">
        <v>120</v>
      </c>
      <c r="C43" s="63"/>
      <c r="D43" s="63"/>
      <c r="E43" s="64"/>
      <c r="F43" s="16">
        <f>F44</f>
        <v>0</v>
      </c>
      <c r="G43" s="36"/>
      <c r="H43" s="34"/>
      <c r="I43" s="34"/>
      <c r="J43" s="34"/>
    </row>
    <row r="44" spans="1:10" ht="31.2" x14ac:dyDescent="0.3">
      <c r="A44" s="28" t="s">
        <v>54</v>
      </c>
      <c r="B44" s="29" t="s">
        <v>102</v>
      </c>
      <c r="C44" s="20">
        <v>1</v>
      </c>
      <c r="D44" s="21" t="s">
        <v>67</v>
      </c>
      <c r="E44" s="22"/>
      <c r="F44" s="31"/>
      <c r="G44" s="37"/>
      <c r="H44" s="34"/>
      <c r="I44" s="34"/>
      <c r="J44" s="34"/>
    </row>
    <row r="45" spans="1:10" ht="21.6" customHeight="1" x14ac:dyDescent="0.3">
      <c r="A45" s="15">
        <v>8</v>
      </c>
      <c r="B45" s="62" t="s">
        <v>37</v>
      </c>
      <c r="C45" s="63"/>
      <c r="D45" s="63"/>
      <c r="E45" s="64"/>
      <c r="F45" s="16">
        <f>SUM(F46:F46)</f>
        <v>0</v>
      </c>
      <c r="G45" s="36"/>
    </row>
    <row r="46" spans="1:10" s="1" customFormat="1" ht="21.6" customHeight="1" x14ac:dyDescent="0.3">
      <c r="A46" s="18" t="s">
        <v>55</v>
      </c>
      <c r="B46" s="38" t="s">
        <v>77</v>
      </c>
      <c r="C46" s="21">
        <v>1</v>
      </c>
      <c r="D46" s="21" t="s">
        <v>67</v>
      </c>
      <c r="E46" s="39"/>
      <c r="F46" s="23"/>
      <c r="G46" s="20"/>
      <c r="H46" s="40"/>
    </row>
    <row r="47" spans="1:10" ht="16.2" thickBot="1" x14ac:dyDescent="0.35"/>
    <row r="48" spans="1:10" ht="19.5" customHeight="1" thickBot="1" x14ac:dyDescent="0.35">
      <c r="A48" s="59" t="s">
        <v>26</v>
      </c>
      <c r="B48" s="60"/>
      <c r="C48" s="60"/>
      <c r="D48" s="60"/>
      <c r="E48" s="61"/>
      <c r="F48" s="41">
        <f>F45+F25+F16+F39+F28+F20+F41+F43+F36</f>
        <v>0</v>
      </c>
      <c r="G48" s="42"/>
    </row>
    <row r="49" spans="2:6" x14ac:dyDescent="0.3">
      <c r="B49" s="2"/>
    </row>
    <row r="53" spans="2:6" x14ac:dyDescent="0.3">
      <c r="F53" s="43"/>
    </row>
  </sheetData>
  <dataConsolidate link="1"/>
  <mergeCells count="21">
    <mergeCell ref="C9:F9"/>
    <mergeCell ref="C10:F10"/>
    <mergeCell ref="C11:F11"/>
    <mergeCell ref="C12:F12"/>
    <mergeCell ref="A15:E15"/>
    <mergeCell ref="E3:F3"/>
    <mergeCell ref="E4:F4"/>
    <mergeCell ref="E5:F5"/>
    <mergeCell ref="C7:F7"/>
    <mergeCell ref="C8:F8"/>
    <mergeCell ref="G14:G15"/>
    <mergeCell ref="B36:E36"/>
    <mergeCell ref="A48:E48"/>
    <mergeCell ref="B25:E25"/>
    <mergeCell ref="B28:E28"/>
    <mergeCell ref="B39:E39"/>
    <mergeCell ref="B41:E41"/>
    <mergeCell ref="B43:E43"/>
    <mergeCell ref="B45:E45"/>
    <mergeCell ref="B20:E20"/>
    <mergeCell ref="B16:E16"/>
  </mergeCells>
  <phoneticPr fontId="1" type="noConversion"/>
  <pageMargins left="0.7" right="0.7" top="0.75" bottom="0.75" header="0.3" footer="0.3"/>
  <pageSetup paperSize="9" scale="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4c8c59-755d-4516-b8d2-1621b38262b4" xsi:nil="true"/>
    <lcf76f155ced4ddcb4097134ff3c332f xmlns="3becf5a6-351e-485e-bf8e-4b9d897db52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BCA80377A71A4F8D7B772AF9880ADF" ma:contentTypeVersion="15" ma:contentTypeDescription="Ein neues Dokument erstellen." ma:contentTypeScope="" ma:versionID="de73814b681b8bb60c5718837ae7c092">
  <xsd:schema xmlns:xsd="http://www.w3.org/2001/XMLSchema" xmlns:xs="http://www.w3.org/2001/XMLSchema" xmlns:p="http://schemas.microsoft.com/office/2006/metadata/properties" xmlns:ns2="3becf5a6-351e-485e-bf8e-4b9d897db52c" xmlns:ns3="4c43e23b-7550-40e5-b14f-907e68b7e3ea" xmlns:ns4="484c8c59-755d-4516-b8d2-1621b38262b4" targetNamespace="http://schemas.microsoft.com/office/2006/metadata/properties" ma:root="true" ma:fieldsID="99574df073d19f59be1c22790cbf39cb" ns2:_="" ns3:_="" ns4:_="">
    <xsd:import namespace="3becf5a6-351e-485e-bf8e-4b9d897db52c"/>
    <xsd:import namespace="4c43e23b-7550-40e5-b14f-907e68b7e3ea"/>
    <xsd:import namespace="484c8c59-755d-4516-b8d2-1621b38262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cf5a6-351e-485e-bf8e-4b9d897db5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3e23b-7550-40e5-b14f-907e68b7e3e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c8c59-755d-4516-b8d2-1621b38262b4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dd3a494-a4cc-4e6c-834b-1063903c6d78}" ma:internalName="TaxCatchAll" ma:showField="CatchAllData" ma:web="4c43e23b-7550-40e5-b14f-907e68b7e3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556BBD-C22D-4B1D-8B0B-32B0F63700F3}">
  <ds:schemaRefs>
    <ds:schemaRef ds:uri="http://schemas.microsoft.com/office/2006/metadata/properties"/>
    <ds:schemaRef ds:uri="http://schemas.microsoft.com/office/infopath/2007/PartnerControls"/>
    <ds:schemaRef ds:uri="484c8c59-755d-4516-b8d2-1621b38262b4"/>
    <ds:schemaRef ds:uri="3becf5a6-351e-485e-bf8e-4b9d897db52c"/>
  </ds:schemaRefs>
</ds:datastoreItem>
</file>

<file path=customXml/itemProps2.xml><?xml version="1.0" encoding="utf-8"?>
<ds:datastoreItem xmlns:ds="http://schemas.openxmlformats.org/officeDocument/2006/customXml" ds:itemID="{A1022085-63B7-4B08-93DE-FA3F459C63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cf5a6-351e-485e-bf8e-4b9d897db52c"/>
    <ds:schemaRef ds:uri="4c43e23b-7550-40e5-b14f-907e68b7e3ea"/>
    <ds:schemaRef ds:uri="484c8c59-755d-4516-b8d2-1621b38262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F9C4FF-1871-41C8-B0F2-D3332CAB5B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Ecole primaire Upendo</vt:lpstr>
      <vt:lpstr>Ecole primaire Msawato</vt:lpstr>
      <vt:lpstr>'Ecole primaire Msawato'!Zone_d_impression</vt:lpstr>
      <vt:lpstr>'Ecole primaire Upendo'!Zone_d_impression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Emmanuel_MP_GIZ</dc:creator>
  <cp:keywords/>
  <dc:description/>
  <cp:lastModifiedBy>UserNA8707</cp:lastModifiedBy>
  <cp:revision/>
  <dcterms:created xsi:type="dcterms:W3CDTF">2015-06-05T18:17:20Z</dcterms:created>
  <dcterms:modified xsi:type="dcterms:W3CDTF">2024-12-06T13:25:42Z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0x01010088BCA80377A71A4F8D7B772AF9880ADF</vt:lpwstr>
  </property>
  <property fmtid="{D5CDD505-2E9C-101B-9397-08002B2CF9AE}" pid="3" name="MediaServiceImageTags">
    <vt:lpwstr/>
  </property>
</Properties>
</file>